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ленкова\Подготовка к бюджету на 2025-2027\БЮДЖЕТ ДЛЯ ГРАЖДАН\"/>
    </mc:Choice>
  </mc:AlternateContent>
  <xr:revisionPtr revIDLastSave="0" documentId="13_ncr:1_{DB024D52-7EDB-4BF3-9DB8-2FF4B29441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Потребность 2025-2027" sheetId="4" r:id="rId1"/>
  </sheets>
  <calcPr calcId="181029"/>
</workbook>
</file>

<file path=xl/calcChain.xml><?xml version="1.0" encoding="utf-8"?>
<calcChain xmlns="http://schemas.openxmlformats.org/spreadsheetml/2006/main">
  <c r="E27" i="4" l="1"/>
  <c r="D27" i="4"/>
  <c r="D26" i="4"/>
  <c r="E26" i="4"/>
  <c r="C26" i="4"/>
  <c r="D25" i="4"/>
  <c r="E25" i="4"/>
  <c r="C25" i="4"/>
  <c r="D59" i="4" l="1"/>
  <c r="E59" i="4"/>
  <c r="C59" i="4"/>
  <c r="D41" i="4"/>
  <c r="E41" i="4"/>
  <c r="C55" i="4"/>
  <c r="C42" i="4" s="1"/>
  <c r="C41" i="4"/>
  <c r="E11" i="4" l="1"/>
  <c r="D11" i="4"/>
  <c r="C11" i="4"/>
  <c r="D31" i="4" l="1"/>
  <c r="E31" i="4"/>
  <c r="E55" i="4" l="1"/>
  <c r="E42" i="4" s="1"/>
  <c r="E40" i="4" s="1"/>
  <c r="D55" i="4"/>
  <c r="D42" i="4" s="1"/>
  <c r="D40" i="4" s="1"/>
  <c r="E37" i="4"/>
  <c r="D37" i="4"/>
  <c r="C37" i="4"/>
  <c r="E34" i="4"/>
  <c r="D34" i="4"/>
  <c r="C34" i="4"/>
  <c r="C31" i="4"/>
  <c r="E28" i="4"/>
  <c r="D28" i="4"/>
  <c r="C28" i="4"/>
  <c r="C27" i="4" s="1"/>
  <c r="E24" i="4" l="1"/>
  <c r="E9" i="4" s="1"/>
  <c r="D24" i="4"/>
  <c r="D9" i="4" s="1"/>
  <c r="C40" i="4"/>
  <c r="C24" i="4" l="1"/>
  <c r="C9" i="4" s="1"/>
  <c r="E20" i="4"/>
  <c r="D20" i="4"/>
  <c r="C20" i="4"/>
  <c r="D16" i="4"/>
  <c r="D15" i="4" s="1"/>
  <c r="D14" i="4" s="1"/>
  <c r="E16" i="4"/>
  <c r="E15" i="4" s="1"/>
  <c r="E14" i="4" s="1"/>
  <c r="C16" i="4"/>
  <c r="C15" i="4" s="1"/>
  <c r="C14" i="4" s="1"/>
  <c r="C10" i="4" l="1"/>
  <c r="C8" i="4" s="1"/>
  <c r="D10" i="4" l="1"/>
  <c r="D8" i="4" s="1"/>
  <c r="E10" i="4"/>
  <c r="E8" i="4" s="1"/>
</calcChain>
</file>

<file path=xl/sharedStrings.xml><?xml version="1.0" encoding="utf-8"?>
<sst xmlns="http://schemas.openxmlformats.org/spreadsheetml/2006/main" count="85" uniqueCount="67">
  <si>
    <t>Наименование мероприятия</t>
  </si>
  <si>
    <t>1</t>
  </si>
  <si>
    <t>в том числе:</t>
  </si>
  <si>
    <t>Муниципальная программа "Благоустройство муниципального образования "город Ульяновск"</t>
  </si>
  <si>
    <t>содержание и ремонт памятников</t>
  </si>
  <si>
    <t>Приобретение техники</t>
  </si>
  <si>
    <t>Благоустройство</t>
  </si>
  <si>
    <t>ФГКС</t>
  </si>
  <si>
    <t>Реализация программ формирования современной городской среды, в том числе благоустройство общественных территорий и дворовых территорий муниципального образования "город Ульяновск"</t>
  </si>
  <si>
    <t>Муниципальная программа "Формирование современной городской среды на терриории муниципального образования "</t>
  </si>
  <si>
    <t xml:space="preserve">благоустройство и содержание контейнерных площадок </t>
  </si>
  <si>
    <t>оказание услуг по изготовлению и монтажу баннеров на территории муниципального образования "город Ульяновск"</t>
  </si>
  <si>
    <t>оказание услуг по проведению экспертных исследований сметных расчетов</t>
  </si>
  <si>
    <t>оказание услуг по разработке ПСД</t>
  </si>
  <si>
    <t>Обустройство мест (площадок) накопления (в том числе раздельного накопления) твёрдых коммунальных отходов</t>
  </si>
  <si>
    <t>Прочие мероприятия по благоустройству:</t>
  </si>
  <si>
    <t>областной бюджет</t>
  </si>
  <si>
    <t xml:space="preserve">содержание и ремонт фонтанов </t>
  </si>
  <si>
    <t>организация услуг по размещению и утилизации отходов (мусора от уборки территорий), собираемых физическими и юридическими лицами во время субботников с внутриквартальных территорий (вывоз мусора)</t>
  </si>
  <si>
    <t xml:space="preserve">приобретение материалов и хозяйственного инвентаря для благоустроительных работ (на проведение субботников и общегородских мероприятий)
</t>
  </si>
  <si>
    <t>аренда мобильных туалетных кабин в период проведения общегородских праздничных мероприятий</t>
  </si>
  <si>
    <t>ликвидация (рекультивация) несанкционированных мест складирования отходов</t>
  </si>
  <si>
    <t>Комплекс процессных мероприятий "Благоустройство"</t>
  </si>
  <si>
    <t>1.</t>
  </si>
  <si>
    <t>1.1.</t>
  </si>
  <si>
    <t>городской бюджет</t>
  </si>
  <si>
    <t>1.2.</t>
  </si>
  <si>
    <t>1.3.</t>
  </si>
  <si>
    <t>1.4.</t>
  </si>
  <si>
    <t>1.5.</t>
  </si>
  <si>
    <t>1.5.1.</t>
  </si>
  <si>
    <t>1.5.2.</t>
  </si>
  <si>
    <t>1.5.3.</t>
  </si>
  <si>
    <t>1.5.4.</t>
  </si>
  <si>
    <t>1.5.5.</t>
  </si>
  <si>
    <t>1.5.6.</t>
  </si>
  <si>
    <t>1.5.7.</t>
  </si>
  <si>
    <t>1.5.8.</t>
  </si>
  <si>
    <t>1.5.9.</t>
  </si>
  <si>
    <t>1.5.10.</t>
  </si>
  <si>
    <t>1.5.11.</t>
  </si>
  <si>
    <t>1.5.12.</t>
  </si>
  <si>
    <t>федеральный  бюджет</t>
  </si>
  <si>
    <t>2.</t>
  </si>
  <si>
    <t>п/п</t>
  </si>
  <si>
    <t>организация предоставления услуг по отлову и содержанию животных без владельцев, в том числе по пожизненному содержанию животных без владельцев, проявляющих немотивированную агрессию, а также на утилизацию биологических отходов (трупов животных с территорий муниципального образования "город Ульяновск"</t>
  </si>
  <si>
    <t>Проект бюджета</t>
  </si>
  <si>
    <t>МБУ "ГЦ по БиО г.Ульяновска"</t>
  </si>
  <si>
    <t>Потребность объема финансирования -на обеспечение муниципального задания</t>
  </si>
  <si>
    <t>Субвенции по бездомным животным (собакам)</t>
  </si>
  <si>
    <t>Субвенции в целях финансового обеспечения расходных обязательств, связанных с организацией мероприятий при осуществлении деятельности по обращению с животными без владельцев на территории муниципального образования «город Ульяновск»  (средства областного бюджета)</t>
  </si>
  <si>
    <t>ИНФОРМАЦИЯ</t>
  </si>
  <si>
    <t>в сфере Благоустройства в формате "БЮДЖЕТ ДЛЯ ГРАЖДАН"</t>
  </si>
  <si>
    <t xml:space="preserve"> о проекте бюджета муниципального образования "город Ульяновск" на 2025 год и плановый период 2026 и 2027 годов</t>
  </si>
  <si>
    <t>тыс.руб.</t>
  </si>
  <si>
    <t>Всего  (МП Благоустройство + МП ФКГС + МБУ "Городской центр по благоустройству и озеленению г.Ульяновска"+ субвенции)</t>
  </si>
  <si>
    <t>Муниципальный проект «Формирование комфортной городской среды», обеспечивающего достижение значений показателей и результатов регионального проекта и федерального проекта «Формирование комфортной городской среды»,  входящего в состав национального проекта (дворы + общественные пространства)</t>
  </si>
  <si>
    <t>Муниципальный проект "Умный город", обеспечивающий достижение значений показателей и результатов регионального приоритетного проекта «Умный город»</t>
  </si>
  <si>
    <t>МП</t>
  </si>
  <si>
    <t xml:space="preserve"> МБУ "Городской центр по благоустройству и озеленению г.Ульяновска"</t>
  </si>
  <si>
    <t>благоустройство дворовых территорий,  территорий общего пользования и территорий объектов социальной инфраструктуры, в том числе погашение кредиторской задолженности</t>
  </si>
  <si>
    <t>Мероприятия по озеленению (приобретение и установка скамейк, урн, торшеров)</t>
  </si>
  <si>
    <t>Ремонт и капитальный ремонт объектов озеленения (парки, скверы, аллеи)</t>
  </si>
  <si>
    <t>из них:</t>
  </si>
  <si>
    <t>снос аварийных деревьев</t>
  </si>
  <si>
    <t xml:space="preserve">содержание спортивных площадок </t>
  </si>
  <si>
    <t>содержание малых архитектурных форм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</si>
</sst>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 Cyr"/>
    </font>
    <font>
      <b/>
      <sz val="15"/>
      <name val="PT Astra Serif"/>
      <family val="1"/>
      <charset val="204"/>
    </font>
    <font>
      <sz val="15"/>
      <name val="PT Astra Serif"/>
      <family val="1"/>
      <charset val="204"/>
    </font>
    <font>
      <sz val="15"/>
      <color theme="1"/>
      <name val="PT Astra Serif"/>
      <family val="1"/>
      <charset val="204"/>
    </font>
    <font>
      <b/>
      <i/>
      <sz val="15"/>
      <name val="PT Astra Serif"/>
      <family val="1"/>
      <charset val="204"/>
    </font>
    <font>
      <b/>
      <sz val="15"/>
      <color theme="1"/>
      <name val="PT Astra Serif"/>
      <family val="1"/>
      <charset val="204"/>
    </font>
    <font>
      <i/>
      <sz val="15"/>
      <color theme="1"/>
      <name val="PT Astra Serif"/>
      <family val="1"/>
      <charset val="204"/>
    </font>
    <font>
      <i/>
      <sz val="15"/>
      <name val="Times New Roman"/>
      <family val="1"/>
      <charset val="204"/>
    </font>
    <font>
      <i/>
      <sz val="15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" fontId="2" fillId="0" borderId="5">
      <alignment horizontal="center" vertical="top" shrinkToFit="1"/>
    </xf>
  </cellStyleXfs>
  <cellXfs count="73">
    <xf numFmtId="0" fontId="0" fillId="0" borderId="0" xfId="0"/>
    <xf numFmtId="0" fontId="5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/>
    <xf numFmtId="2" fontId="7" fillId="2" borderId="1" xfId="0" applyNumberFormat="1" applyFont="1" applyFill="1" applyBorder="1" applyAlignment="1">
      <alignment vertical="center" wrapText="1"/>
    </xf>
    <xf numFmtId="0" fontId="4" fillId="0" borderId="0" xfId="1" applyFont="1"/>
    <xf numFmtId="2" fontId="5" fillId="2" borderId="1" xfId="0" applyNumberFormat="1" applyFont="1" applyFill="1" applyBorder="1" applyAlignment="1">
      <alignment vertical="center" wrapText="1"/>
    </xf>
    <xf numFmtId="0" fontId="5" fillId="0" borderId="0" xfId="1" applyFont="1"/>
    <xf numFmtId="2" fontId="5" fillId="2" borderId="0" xfId="0" applyNumberFormat="1" applyFont="1" applyFill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 indent="3"/>
    </xf>
    <xf numFmtId="0" fontId="8" fillId="0" borderId="1" xfId="0" applyFont="1" applyBorder="1" applyAlignment="1">
      <alignment horizontal="left" wrapText="1" indent="3"/>
    </xf>
    <xf numFmtId="2" fontId="7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horizontal="left" wrapText="1" indent="3"/>
    </xf>
    <xf numFmtId="165" fontId="8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/>
    <xf numFmtId="0" fontId="8" fillId="0" borderId="1" xfId="0" applyFont="1" applyBorder="1" applyAlignment="1">
      <alignment horizontal="left" vertical="top" wrapText="1" indent="3"/>
    </xf>
    <xf numFmtId="0" fontId="7" fillId="0" borderId="0" xfId="1" applyFont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5" fillId="0" borderId="4" xfId="1" applyFont="1" applyBorder="1"/>
    <xf numFmtId="0" fontId="7" fillId="0" borderId="6" xfId="0" applyFont="1" applyBorder="1" applyAlignment="1">
      <alignment horizontal="left" vertical="top" wrapText="1"/>
    </xf>
    <xf numFmtId="0" fontId="7" fillId="0" borderId="1" xfId="1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 indent="3"/>
    </xf>
    <xf numFmtId="165" fontId="8" fillId="0" borderId="0" xfId="0" applyNumberFormat="1" applyFont="1" applyAlignment="1">
      <alignment horizontal="center" vertical="center"/>
    </xf>
    <xf numFmtId="0" fontId="4" fillId="0" borderId="1" xfId="1" applyFont="1" applyBorder="1"/>
    <xf numFmtId="0" fontId="3" fillId="0" borderId="1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4" fillId="0" borderId="1" xfId="1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9" fillId="2" borderId="1" xfId="0" applyFont="1" applyFill="1" applyBorder="1" applyAlignment="1">
      <alignment horizontal="left" vertical="center" wrapText="1" indent="4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0" xfId="1" applyFont="1" applyAlignment="1">
      <alignment horizontal="center"/>
    </xf>
    <xf numFmtId="166" fontId="7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Border="1"/>
    <xf numFmtId="166" fontId="5" fillId="0" borderId="1" xfId="1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</cellXfs>
  <cellStyles count="3">
    <cellStyle name="xl25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tabSelected="1" topLeftCell="A49" zoomScale="70" zoomScaleNormal="70" workbookViewId="0">
      <selection activeCell="B55" sqref="B55"/>
    </sheetView>
  </sheetViews>
  <sheetFormatPr defaultRowHeight="19.5" x14ac:dyDescent="0.3"/>
  <cols>
    <col min="1" max="1" width="10.42578125" style="11" customWidth="1"/>
    <col min="2" max="2" width="93.7109375" style="11" customWidth="1"/>
    <col min="3" max="3" width="20.85546875" style="11" customWidth="1"/>
    <col min="4" max="4" width="19.85546875" style="11" customWidth="1"/>
    <col min="5" max="5" width="19.7109375" style="11" customWidth="1"/>
    <col min="6" max="16384" width="9.140625" style="11"/>
  </cols>
  <sheetData>
    <row r="1" spans="1:5" s="2" customFormat="1" x14ac:dyDescent="0.3">
      <c r="A1" s="1"/>
      <c r="B1" s="66" t="s">
        <v>51</v>
      </c>
      <c r="C1" s="66"/>
      <c r="D1" s="66"/>
      <c r="E1" s="66"/>
    </row>
    <row r="2" spans="1:5" s="2" customFormat="1" x14ac:dyDescent="0.3">
      <c r="A2" s="1"/>
      <c r="B2" s="67" t="s">
        <v>53</v>
      </c>
      <c r="C2" s="67"/>
      <c r="D2" s="67"/>
      <c r="E2" s="67"/>
    </row>
    <row r="3" spans="1:5" s="2" customFormat="1" ht="20.25" x14ac:dyDescent="0.3">
      <c r="A3" s="1"/>
      <c r="B3" s="69" t="s">
        <v>52</v>
      </c>
      <c r="C3" s="69"/>
      <c r="D3" s="69"/>
      <c r="E3" s="69"/>
    </row>
    <row r="4" spans="1:5" s="2" customFormat="1" ht="20.25" x14ac:dyDescent="0.3">
      <c r="A4" s="1"/>
      <c r="B4" s="3"/>
      <c r="C4" s="3"/>
      <c r="D4" s="3"/>
      <c r="E4" s="4" t="s">
        <v>54</v>
      </c>
    </row>
    <row r="5" spans="1:5" s="2" customFormat="1" ht="25.5" customHeight="1" x14ac:dyDescent="0.3">
      <c r="A5" s="63" t="s">
        <v>44</v>
      </c>
      <c r="B5" s="68" t="s">
        <v>0</v>
      </c>
      <c r="C5" s="70" t="s">
        <v>46</v>
      </c>
      <c r="D5" s="71"/>
      <c r="E5" s="72"/>
    </row>
    <row r="6" spans="1:5" s="2" customFormat="1" ht="37.5" customHeight="1" x14ac:dyDescent="0.3">
      <c r="A6" s="64"/>
      <c r="B6" s="68"/>
      <c r="C6" s="5">
        <v>2025</v>
      </c>
      <c r="D6" s="5">
        <v>2026</v>
      </c>
      <c r="E6" s="5">
        <v>2027</v>
      </c>
    </row>
    <row r="7" spans="1:5" s="2" customFormat="1" x14ac:dyDescent="0.3">
      <c r="A7" s="6"/>
      <c r="B7" s="7" t="s">
        <v>1</v>
      </c>
      <c r="C7" s="8">
        <v>2</v>
      </c>
      <c r="D7" s="8">
        <v>3</v>
      </c>
      <c r="E7" s="8">
        <v>4</v>
      </c>
    </row>
    <row r="8" spans="1:5" ht="40.5" customHeight="1" x14ac:dyDescent="0.3">
      <c r="A8" s="9"/>
      <c r="B8" s="10" t="s">
        <v>55</v>
      </c>
      <c r="C8" s="52">
        <f>C9+C10+C11+C12</f>
        <v>584909.44663999998</v>
      </c>
      <c r="D8" s="52">
        <f>D9+D10+D11+D12</f>
        <v>593757.1385</v>
      </c>
      <c r="E8" s="52">
        <f>E9+E10+E11+E12</f>
        <v>600256.53850000002</v>
      </c>
    </row>
    <row r="9" spans="1:5" x14ac:dyDescent="0.3">
      <c r="A9" s="9"/>
      <c r="B9" s="12" t="s">
        <v>6</v>
      </c>
      <c r="C9" s="53">
        <f>C24</f>
        <v>119592.14663999999</v>
      </c>
      <c r="D9" s="53">
        <f>D24</f>
        <v>138660.6385</v>
      </c>
      <c r="E9" s="53">
        <f>E24</f>
        <v>140457.1385</v>
      </c>
    </row>
    <row r="10" spans="1:5" x14ac:dyDescent="0.3">
      <c r="A10" s="9"/>
      <c r="B10" s="12" t="s">
        <v>7</v>
      </c>
      <c r="C10" s="53">
        <f>C15</f>
        <v>11322.1</v>
      </c>
      <c r="D10" s="53">
        <f>D14</f>
        <v>12585.300000000001</v>
      </c>
      <c r="E10" s="53">
        <f>E14</f>
        <v>12585.300000000001</v>
      </c>
    </row>
    <row r="11" spans="1:5" x14ac:dyDescent="0.3">
      <c r="A11" s="9"/>
      <c r="B11" s="12" t="s">
        <v>47</v>
      </c>
      <c r="C11" s="53">
        <f>C59</f>
        <v>453516.7</v>
      </c>
      <c r="D11" s="53">
        <f>D59</f>
        <v>441543.8</v>
      </c>
      <c r="E11" s="53">
        <f>E59</f>
        <v>446246.7</v>
      </c>
    </row>
    <row r="12" spans="1:5" x14ac:dyDescent="0.3">
      <c r="A12" s="9"/>
      <c r="B12" s="12" t="s">
        <v>49</v>
      </c>
      <c r="C12" s="53">
        <v>478.5</v>
      </c>
      <c r="D12" s="53">
        <v>967.4</v>
      </c>
      <c r="E12" s="53">
        <v>967.4</v>
      </c>
    </row>
    <row r="13" spans="1:5" x14ac:dyDescent="0.3">
      <c r="A13" s="13"/>
      <c r="B13" s="14"/>
      <c r="C13" s="15"/>
      <c r="D13" s="15"/>
      <c r="E13" s="15"/>
    </row>
    <row r="14" spans="1:5" ht="42" customHeight="1" x14ac:dyDescent="0.3">
      <c r="A14" s="16" t="s">
        <v>58</v>
      </c>
      <c r="B14" s="17" t="s">
        <v>9</v>
      </c>
      <c r="C14" s="52">
        <f>C15+C20</f>
        <v>13585.3</v>
      </c>
      <c r="D14" s="52">
        <f>D15+D20</f>
        <v>12585.300000000001</v>
      </c>
      <c r="E14" s="52">
        <f>E15+E20</f>
        <v>12585.300000000001</v>
      </c>
    </row>
    <row r="15" spans="1:5" ht="98.25" customHeight="1" x14ac:dyDescent="0.3">
      <c r="A15" s="16" t="s">
        <v>23</v>
      </c>
      <c r="B15" s="18" t="s">
        <v>56</v>
      </c>
      <c r="C15" s="52">
        <f t="shared" ref="C15" si="0">C16</f>
        <v>11322.1</v>
      </c>
      <c r="D15" s="52">
        <f>D16</f>
        <v>11322.1</v>
      </c>
      <c r="E15" s="52">
        <f>E16</f>
        <v>11322.1</v>
      </c>
    </row>
    <row r="16" spans="1:5" ht="67.5" customHeight="1" x14ac:dyDescent="0.3">
      <c r="A16" s="9"/>
      <c r="B16" s="19" t="s">
        <v>8</v>
      </c>
      <c r="C16" s="53">
        <f t="shared" ref="C16" si="1">C17+C18+C19</f>
        <v>11322.1</v>
      </c>
      <c r="D16" s="53">
        <f t="shared" ref="D16:E16" si="2">D17+D18+D19</f>
        <v>11322.1</v>
      </c>
      <c r="E16" s="53">
        <f t="shared" si="2"/>
        <v>11322.1</v>
      </c>
    </row>
    <row r="17" spans="1:5" x14ac:dyDescent="0.3">
      <c r="A17" s="9"/>
      <c r="B17" s="20" t="s">
        <v>42</v>
      </c>
      <c r="C17" s="54">
        <v>0</v>
      </c>
      <c r="D17" s="55">
        <v>0</v>
      </c>
      <c r="E17" s="55">
        <v>0</v>
      </c>
    </row>
    <row r="18" spans="1:5" x14ac:dyDescent="0.3">
      <c r="A18" s="9"/>
      <c r="B18" s="20" t="s">
        <v>16</v>
      </c>
      <c r="C18" s="54">
        <v>0</v>
      </c>
      <c r="D18" s="55">
        <v>0</v>
      </c>
      <c r="E18" s="55">
        <v>0</v>
      </c>
    </row>
    <row r="19" spans="1:5" x14ac:dyDescent="0.3">
      <c r="A19" s="9"/>
      <c r="B19" s="21" t="s">
        <v>25</v>
      </c>
      <c r="C19" s="55">
        <v>11322.1</v>
      </c>
      <c r="D19" s="55">
        <v>11322.1</v>
      </c>
      <c r="E19" s="55">
        <v>11322.1</v>
      </c>
    </row>
    <row r="20" spans="1:5" ht="58.5" x14ac:dyDescent="0.3">
      <c r="A20" s="16" t="s">
        <v>43</v>
      </c>
      <c r="B20" s="22" t="s">
        <v>57</v>
      </c>
      <c r="C20" s="56">
        <f t="shared" ref="C20" si="3">C21+C22</f>
        <v>2263.1999999999998</v>
      </c>
      <c r="D20" s="56">
        <f>D21+D22</f>
        <v>1263.2</v>
      </c>
      <c r="E20" s="56">
        <f>E21+E22</f>
        <v>1263.2</v>
      </c>
    </row>
    <row r="21" spans="1:5" x14ac:dyDescent="0.3">
      <c r="A21" s="9"/>
      <c r="B21" s="20" t="s">
        <v>16</v>
      </c>
      <c r="C21" s="54">
        <v>2000</v>
      </c>
      <c r="D21" s="55">
        <v>1000</v>
      </c>
      <c r="E21" s="55">
        <v>1000</v>
      </c>
    </row>
    <row r="22" spans="1:5" x14ac:dyDescent="0.3">
      <c r="A22" s="9"/>
      <c r="B22" s="21" t="s">
        <v>25</v>
      </c>
      <c r="C22" s="55">
        <v>263.2</v>
      </c>
      <c r="D22" s="55">
        <v>263.2</v>
      </c>
      <c r="E22" s="55">
        <v>263.2</v>
      </c>
    </row>
    <row r="23" spans="1:5" x14ac:dyDescent="0.3">
      <c r="A23" s="13"/>
      <c r="B23" s="23"/>
      <c r="C23" s="24"/>
      <c r="D23" s="24"/>
      <c r="E23" s="24"/>
    </row>
    <row r="24" spans="1:5" s="27" customFormat="1" ht="45.75" customHeight="1" x14ac:dyDescent="0.3">
      <c r="A24" s="25" t="s">
        <v>58</v>
      </c>
      <c r="B24" s="26" t="s">
        <v>3</v>
      </c>
      <c r="C24" s="56">
        <f t="shared" ref="C24:E24" si="4">C27</f>
        <v>119592.14663999999</v>
      </c>
      <c r="D24" s="56">
        <f t="shared" si="4"/>
        <v>138660.6385</v>
      </c>
      <c r="E24" s="56">
        <f t="shared" si="4"/>
        <v>140457.1385</v>
      </c>
    </row>
    <row r="25" spans="1:5" s="27" customFormat="1" ht="20.25" customHeight="1" x14ac:dyDescent="0.3">
      <c r="A25" s="26"/>
      <c r="B25" s="28" t="s">
        <v>16</v>
      </c>
      <c r="C25" s="54">
        <f>C29+C32+C35+C38+C41</f>
        <v>310.74664000000001</v>
      </c>
      <c r="D25" s="54">
        <f t="shared" ref="D25:E25" si="5">D29+D32+D35+D38+D41</f>
        <v>11552.4385</v>
      </c>
      <c r="E25" s="54">
        <f t="shared" si="5"/>
        <v>11552.4385</v>
      </c>
    </row>
    <row r="26" spans="1:5" s="27" customFormat="1" ht="22.5" customHeight="1" x14ac:dyDescent="0.3">
      <c r="A26" s="26"/>
      <c r="B26" s="28" t="s">
        <v>25</v>
      </c>
      <c r="C26" s="54">
        <f>C30+C33+C36+C39+C42</f>
        <v>119281.4</v>
      </c>
      <c r="D26" s="54">
        <f t="shared" ref="D26:E26" si="6">D30+D33+D36+D39+D42</f>
        <v>127108.2</v>
      </c>
      <c r="E26" s="54">
        <f t="shared" si="6"/>
        <v>128904.7</v>
      </c>
    </row>
    <row r="27" spans="1:5" s="27" customFormat="1" ht="23.25" customHeight="1" x14ac:dyDescent="0.3">
      <c r="A27" s="29" t="s">
        <v>23</v>
      </c>
      <c r="B27" s="30" t="s">
        <v>22</v>
      </c>
      <c r="C27" s="56">
        <f>C28+C31+C34+C37+C40</f>
        <v>119592.14663999999</v>
      </c>
      <c r="D27" s="56">
        <f>D28+D31+D34+D37+D40</f>
        <v>138660.6385</v>
      </c>
      <c r="E27" s="56">
        <f>E28+E31+E34+E37+E40</f>
        <v>140457.1385</v>
      </c>
    </row>
    <row r="28" spans="1:5" s="27" customFormat="1" ht="41.25" customHeight="1" x14ac:dyDescent="0.3">
      <c r="A28" s="16" t="s">
        <v>24</v>
      </c>
      <c r="B28" s="30" t="s">
        <v>14</v>
      </c>
      <c r="C28" s="56">
        <f t="shared" ref="C28" si="7">C29+C30</f>
        <v>327.14663999999999</v>
      </c>
      <c r="D28" s="56">
        <f>D29+D30</f>
        <v>2131.3384999999998</v>
      </c>
      <c r="E28" s="56">
        <f>E29+E30</f>
        <v>2131.3384999999998</v>
      </c>
    </row>
    <row r="29" spans="1:5" s="27" customFormat="1" ht="21.75" customHeight="1" x14ac:dyDescent="0.3">
      <c r="A29" s="9"/>
      <c r="B29" s="28" t="s">
        <v>16</v>
      </c>
      <c r="C29" s="54">
        <v>310.74664000000001</v>
      </c>
      <c r="D29" s="54">
        <v>552.43849999999998</v>
      </c>
      <c r="E29" s="54">
        <v>552.43849999999998</v>
      </c>
    </row>
    <row r="30" spans="1:5" s="27" customFormat="1" ht="22.5" customHeight="1" x14ac:dyDescent="0.3">
      <c r="A30" s="31"/>
      <c r="B30" s="28" t="s">
        <v>25</v>
      </c>
      <c r="C30" s="55">
        <v>16.399999999999999</v>
      </c>
      <c r="D30" s="55">
        <v>1578.9</v>
      </c>
      <c r="E30" s="55">
        <v>1578.9</v>
      </c>
    </row>
    <row r="31" spans="1:5" s="27" customFormat="1" ht="25.5" customHeight="1" x14ac:dyDescent="0.3">
      <c r="A31" s="16" t="s">
        <v>26</v>
      </c>
      <c r="B31" s="30" t="s">
        <v>5</v>
      </c>
      <c r="C31" s="56">
        <f t="shared" ref="C31:E31" si="8">C32+C33</f>
        <v>46765</v>
      </c>
      <c r="D31" s="56">
        <f t="shared" si="8"/>
        <v>43663.4</v>
      </c>
      <c r="E31" s="56">
        <f t="shared" si="8"/>
        <v>45409.9</v>
      </c>
    </row>
    <row r="32" spans="1:5" s="27" customFormat="1" ht="24" customHeight="1" x14ac:dyDescent="0.3">
      <c r="A32" s="16"/>
      <c r="B32" s="28" t="s">
        <v>16</v>
      </c>
      <c r="C32" s="54">
        <v>0</v>
      </c>
      <c r="D32" s="54">
        <v>0</v>
      </c>
      <c r="E32" s="54">
        <v>0</v>
      </c>
    </row>
    <row r="33" spans="1:5" s="27" customFormat="1" ht="22.5" customHeight="1" x14ac:dyDescent="0.3">
      <c r="A33" s="16"/>
      <c r="B33" s="28" t="s">
        <v>25</v>
      </c>
      <c r="C33" s="54">
        <v>46765</v>
      </c>
      <c r="D33" s="54">
        <v>43663.4</v>
      </c>
      <c r="E33" s="54">
        <v>45409.9</v>
      </c>
    </row>
    <row r="34" spans="1:5" s="27" customFormat="1" ht="39" x14ac:dyDescent="0.3">
      <c r="A34" s="29" t="s">
        <v>27</v>
      </c>
      <c r="B34" s="32" t="s">
        <v>62</v>
      </c>
      <c r="C34" s="56">
        <f t="shared" ref="C34" si="9">C35+C36</f>
        <v>6000</v>
      </c>
      <c r="D34" s="56">
        <f>D35+D36</f>
        <v>0</v>
      </c>
      <c r="E34" s="56">
        <f>E35+E36</f>
        <v>0</v>
      </c>
    </row>
    <row r="35" spans="1:5" s="27" customFormat="1" ht="23.25" customHeight="1" x14ac:dyDescent="0.3">
      <c r="A35" s="16"/>
      <c r="B35" s="28" t="s">
        <v>16</v>
      </c>
      <c r="C35" s="54">
        <v>0</v>
      </c>
      <c r="D35" s="54">
        <v>0</v>
      </c>
      <c r="E35" s="54">
        <v>0</v>
      </c>
    </row>
    <row r="36" spans="1:5" s="27" customFormat="1" ht="25.5" customHeight="1" x14ac:dyDescent="0.3">
      <c r="A36" s="16"/>
      <c r="B36" s="28" t="s">
        <v>25</v>
      </c>
      <c r="C36" s="54">
        <v>6000</v>
      </c>
      <c r="D36" s="54">
        <v>0</v>
      </c>
      <c r="E36" s="54">
        <v>0</v>
      </c>
    </row>
    <row r="37" spans="1:5" s="13" customFormat="1" ht="42" customHeight="1" x14ac:dyDescent="0.3">
      <c r="A37" s="16" t="s">
        <v>28</v>
      </c>
      <c r="B37" s="30" t="s">
        <v>61</v>
      </c>
      <c r="C37" s="56">
        <f t="shared" ref="C37" si="10">C38+C39</f>
        <v>1500</v>
      </c>
      <c r="D37" s="56">
        <f>D38+D39</f>
        <v>500</v>
      </c>
      <c r="E37" s="56">
        <f>E38+E39</f>
        <v>500</v>
      </c>
    </row>
    <row r="38" spans="1:5" s="13" customFormat="1" ht="24" customHeight="1" x14ac:dyDescent="0.3">
      <c r="A38" s="16"/>
      <c r="B38" s="28" t="s">
        <v>16</v>
      </c>
      <c r="C38" s="54">
        <v>0</v>
      </c>
      <c r="D38" s="54">
        <v>0</v>
      </c>
      <c r="E38" s="54">
        <v>0</v>
      </c>
    </row>
    <row r="39" spans="1:5" s="13" customFormat="1" ht="21.75" customHeight="1" x14ac:dyDescent="0.3">
      <c r="A39" s="16"/>
      <c r="B39" s="28" t="s">
        <v>25</v>
      </c>
      <c r="C39" s="54">
        <v>1500</v>
      </c>
      <c r="D39" s="54">
        <v>500</v>
      </c>
      <c r="E39" s="54">
        <v>500</v>
      </c>
    </row>
    <row r="40" spans="1:5" x14ac:dyDescent="0.3">
      <c r="A40" s="16" t="s">
        <v>29</v>
      </c>
      <c r="B40" s="32" t="s">
        <v>15</v>
      </c>
      <c r="C40" s="56">
        <f t="shared" ref="C40" si="11">C41+C42</f>
        <v>65000</v>
      </c>
      <c r="D40" s="56">
        <f>D41+D42</f>
        <v>92365.9</v>
      </c>
      <c r="E40" s="56">
        <f>E41+E42</f>
        <v>92415.9</v>
      </c>
    </row>
    <row r="41" spans="1:5" x14ac:dyDescent="0.3">
      <c r="A41" s="16"/>
      <c r="B41" s="28" t="s">
        <v>16</v>
      </c>
      <c r="C41" s="54">
        <f>C56</f>
        <v>0</v>
      </c>
      <c r="D41" s="54">
        <f t="shared" ref="D41:E41" si="12">D56</f>
        <v>11000</v>
      </c>
      <c r="E41" s="54">
        <f t="shared" si="12"/>
        <v>11000</v>
      </c>
    </row>
    <row r="42" spans="1:5" x14ac:dyDescent="0.3">
      <c r="A42" s="16"/>
      <c r="B42" s="28" t="s">
        <v>25</v>
      </c>
      <c r="C42" s="54">
        <f>C44+C45+C46+C47+C48+C49+C50+C51+C52+C53+C54+C55</f>
        <v>65000</v>
      </c>
      <c r="D42" s="54">
        <f t="shared" ref="D42:E42" si="13">D44+D45+D46+D47+D48+D49+D50+D51+D52+D53+D54+D55</f>
        <v>81365.899999999994</v>
      </c>
      <c r="E42" s="54">
        <f t="shared" si="13"/>
        <v>81415.899999999994</v>
      </c>
    </row>
    <row r="43" spans="1:5" ht="24.75" customHeight="1" x14ac:dyDescent="0.3">
      <c r="A43" s="33"/>
      <c r="B43" s="34" t="s">
        <v>2</v>
      </c>
      <c r="C43" s="57"/>
      <c r="D43" s="58"/>
      <c r="E43" s="58"/>
    </row>
    <row r="44" spans="1:5" ht="24" customHeight="1" x14ac:dyDescent="0.3">
      <c r="A44" s="35" t="s">
        <v>30</v>
      </c>
      <c r="B44" s="36" t="s">
        <v>17</v>
      </c>
      <c r="C44" s="55">
        <v>8000</v>
      </c>
      <c r="D44" s="55">
        <v>4000</v>
      </c>
      <c r="E44" s="55">
        <v>4000</v>
      </c>
    </row>
    <row r="45" spans="1:5" ht="27" customHeight="1" x14ac:dyDescent="0.3">
      <c r="A45" s="35" t="s">
        <v>31</v>
      </c>
      <c r="B45" s="36" t="s">
        <v>4</v>
      </c>
      <c r="C45" s="55">
        <v>5000</v>
      </c>
      <c r="D45" s="55">
        <v>3000</v>
      </c>
      <c r="E45" s="55">
        <v>3000</v>
      </c>
    </row>
    <row r="46" spans="1:5" ht="63" customHeight="1" x14ac:dyDescent="0.3">
      <c r="A46" s="35" t="s">
        <v>32</v>
      </c>
      <c r="B46" s="36" t="s">
        <v>18</v>
      </c>
      <c r="C46" s="55">
        <v>20000</v>
      </c>
      <c r="D46" s="55">
        <v>20000</v>
      </c>
      <c r="E46" s="55">
        <v>20000</v>
      </c>
    </row>
    <row r="47" spans="1:5" ht="57" customHeight="1" x14ac:dyDescent="0.3">
      <c r="A47" s="35" t="s">
        <v>33</v>
      </c>
      <c r="B47" s="36" t="s">
        <v>19</v>
      </c>
      <c r="C47" s="55">
        <v>4500</v>
      </c>
      <c r="D47" s="59">
        <v>7000</v>
      </c>
      <c r="E47" s="59">
        <v>7000</v>
      </c>
    </row>
    <row r="48" spans="1:5" ht="29.25" customHeight="1" x14ac:dyDescent="0.3">
      <c r="A48" s="35" t="s">
        <v>34</v>
      </c>
      <c r="B48" s="36" t="s">
        <v>10</v>
      </c>
      <c r="C48" s="55">
        <v>22000</v>
      </c>
      <c r="D48" s="55">
        <v>24815.9</v>
      </c>
      <c r="E48" s="55">
        <v>24815.9</v>
      </c>
    </row>
    <row r="49" spans="1:5" ht="100.5" customHeight="1" x14ac:dyDescent="0.3">
      <c r="A49" s="35" t="s">
        <v>35</v>
      </c>
      <c r="B49" s="36" t="s">
        <v>45</v>
      </c>
      <c r="C49" s="55">
        <v>1000</v>
      </c>
      <c r="D49" s="55">
        <v>3000</v>
      </c>
      <c r="E49" s="55">
        <v>3000</v>
      </c>
    </row>
    <row r="50" spans="1:5" ht="39" x14ac:dyDescent="0.3">
      <c r="A50" s="35" t="s">
        <v>36</v>
      </c>
      <c r="B50" s="36" t="s">
        <v>20</v>
      </c>
      <c r="C50" s="55">
        <v>1900</v>
      </c>
      <c r="D50" s="59">
        <v>1950</v>
      </c>
      <c r="E50" s="59">
        <v>2000</v>
      </c>
    </row>
    <row r="51" spans="1:5" ht="39" x14ac:dyDescent="0.3">
      <c r="A51" s="35" t="s">
        <v>37</v>
      </c>
      <c r="B51" s="36" t="s">
        <v>21</v>
      </c>
      <c r="C51" s="55">
        <v>1000</v>
      </c>
      <c r="D51" s="55">
        <v>5000</v>
      </c>
      <c r="E51" s="55">
        <v>5000</v>
      </c>
    </row>
    <row r="52" spans="1:5" ht="37.5" customHeight="1" x14ac:dyDescent="0.3">
      <c r="A52" s="35" t="s">
        <v>38</v>
      </c>
      <c r="B52" s="36" t="s">
        <v>11</v>
      </c>
      <c r="C52" s="55">
        <v>100</v>
      </c>
      <c r="D52" s="55">
        <v>100</v>
      </c>
      <c r="E52" s="55">
        <v>100</v>
      </c>
    </row>
    <row r="53" spans="1:5" ht="39" x14ac:dyDescent="0.3">
      <c r="A53" s="35" t="s">
        <v>39</v>
      </c>
      <c r="B53" s="36" t="s">
        <v>12</v>
      </c>
      <c r="C53" s="55">
        <v>500</v>
      </c>
      <c r="D53" s="55">
        <v>500</v>
      </c>
      <c r="E53" s="55">
        <v>500</v>
      </c>
    </row>
    <row r="54" spans="1:5" x14ac:dyDescent="0.3">
      <c r="A54" s="35" t="s">
        <v>40</v>
      </c>
      <c r="B54" s="36" t="s">
        <v>13</v>
      </c>
      <c r="C54" s="55">
        <v>1000</v>
      </c>
      <c r="D54" s="55">
        <v>1000</v>
      </c>
      <c r="E54" s="55">
        <v>1000</v>
      </c>
    </row>
    <row r="55" spans="1:5" ht="59.25" customHeight="1" x14ac:dyDescent="0.3">
      <c r="A55" s="35" t="s">
        <v>41</v>
      </c>
      <c r="B55" s="36" t="s">
        <v>60</v>
      </c>
      <c r="C55" s="54">
        <f>C56+C57</f>
        <v>0</v>
      </c>
      <c r="D55" s="54">
        <f>D56+D57</f>
        <v>11000</v>
      </c>
      <c r="E55" s="54">
        <f>E56+E57</f>
        <v>11000</v>
      </c>
    </row>
    <row r="56" spans="1:5" x14ac:dyDescent="0.3">
      <c r="A56" s="9"/>
      <c r="B56" s="28" t="s">
        <v>16</v>
      </c>
      <c r="C56" s="54">
        <v>0</v>
      </c>
      <c r="D56" s="54">
        <v>11000</v>
      </c>
      <c r="E56" s="54">
        <v>11000</v>
      </c>
    </row>
    <row r="57" spans="1:5" x14ac:dyDescent="0.3">
      <c r="A57" s="9"/>
      <c r="B57" s="28" t="s">
        <v>25</v>
      </c>
      <c r="C57" s="54">
        <v>0</v>
      </c>
      <c r="D57" s="54">
        <v>0</v>
      </c>
      <c r="E57" s="54">
        <v>0</v>
      </c>
    </row>
    <row r="58" spans="1:5" x14ac:dyDescent="0.3">
      <c r="A58" s="13"/>
      <c r="B58" s="37"/>
      <c r="C58" s="38"/>
      <c r="D58" s="38"/>
      <c r="E58" s="38"/>
    </row>
    <row r="59" spans="1:5" ht="39" x14ac:dyDescent="0.3">
      <c r="A59" s="39"/>
      <c r="B59" s="40" t="s">
        <v>59</v>
      </c>
      <c r="C59" s="60">
        <f>C60</f>
        <v>453516.7</v>
      </c>
      <c r="D59" s="60">
        <f t="shared" ref="D59:E59" si="14">D60</f>
        <v>441543.8</v>
      </c>
      <c r="E59" s="60">
        <f t="shared" si="14"/>
        <v>446246.7</v>
      </c>
    </row>
    <row r="60" spans="1:5" ht="39" x14ac:dyDescent="0.3">
      <c r="A60" s="39"/>
      <c r="B60" s="41" t="s">
        <v>48</v>
      </c>
      <c r="C60" s="61">
        <v>453516.7</v>
      </c>
      <c r="D60" s="61">
        <v>441543.8</v>
      </c>
      <c r="E60" s="61">
        <v>446246.7</v>
      </c>
    </row>
    <row r="61" spans="1:5" s="45" customFormat="1" x14ac:dyDescent="0.3">
      <c r="A61" s="42"/>
      <c r="B61" s="43" t="s">
        <v>63</v>
      </c>
      <c r="C61" s="44"/>
      <c r="D61" s="44"/>
      <c r="E61" s="44"/>
    </row>
    <row r="62" spans="1:5" x14ac:dyDescent="0.3">
      <c r="A62" s="39"/>
      <c r="B62" s="46" t="s">
        <v>64</v>
      </c>
      <c r="C62" s="47">
        <v>20000</v>
      </c>
      <c r="D62" s="47">
        <v>10000</v>
      </c>
      <c r="E62" s="47">
        <v>10000</v>
      </c>
    </row>
    <row r="63" spans="1:5" x14ac:dyDescent="0.3">
      <c r="A63" s="39"/>
      <c r="B63" s="46" t="s">
        <v>65</v>
      </c>
      <c r="C63" s="47">
        <v>2500</v>
      </c>
      <c r="D63" s="47">
        <v>2500</v>
      </c>
      <c r="E63" s="47">
        <v>2500</v>
      </c>
    </row>
    <row r="64" spans="1:5" x14ac:dyDescent="0.3">
      <c r="A64" s="39"/>
      <c r="B64" s="46" t="s">
        <v>66</v>
      </c>
      <c r="C64" s="47">
        <v>2500</v>
      </c>
      <c r="D64" s="47">
        <v>2500</v>
      </c>
      <c r="E64" s="47">
        <v>2500</v>
      </c>
    </row>
    <row r="65" spans="1:5" ht="17.25" customHeight="1" x14ac:dyDescent="0.3">
      <c r="B65" s="48"/>
      <c r="C65" s="49"/>
      <c r="D65" s="49"/>
      <c r="E65" s="49"/>
    </row>
    <row r="66" spans="1:5" ht="99" customHeight="1" x14ac:dyDescent="0.3">
      <c r="A66" s="39"/>
      <c r="B66" s="50" t="s">
        <v>50</v>
      </c>
      <c r="C66" s="62">
        <v>478.5</v>
      </c>
      <c r="D66" s="62">
        <v>967.4</v>
      </c>
      <c r="E66" s="62">
        <v>967.4</v>
      </c>
    </row>
    <row r="67" spans="1:5" x14ac:dyDescent="0.3">
      <c r="E67" s="27"/>
    </row>
    <row r="68" spans="1:5" ht="20.25" customHeight="1" x14ac:dyDescent="0.3">
      <c r="B68" s="65"/>
      <c r="E68" s="27"/>
    </row>
    <row r="69" spans="1:5" x14ac:dyDescent="0.3">
      <c r="B69" s="65"/>
      <c r="C69" s="51"/>
      <c r="D69" s="51"/>
      <c r="E69" s="51"/>
    </row>
    <row r="70" spans="1:5" s="27" customFormat="1" x14ac:dyDescent="0.3">
      <c r="A70" s="11"/>
      <c r="B70" s="11"/>
      <c r="C70" s="11"/>
      <c r="D70" s="11"/>
    </row>
    <row r="71" spans="1:5" s="27" customFormat="1" x14ac:dyDescent="0.3">
      <c r="A71" s="11"/>
      <c r="B71" s="11"/>
      <c r="C71" s="11"/>
      <c r="D71" s="11"/>
      <c r="E71" s="11"/>
    </row>
    <row r="72" spans="1:5" s="27" customFormat="1" x14ac:dyDescent="0.3">
      <c r="A72" s="11"/>
      <c r="B72" s="11"/>
      <c r="C72" s="11"/>
      <c r="D72" s="11"/>
      <c r="E72" s="11"/>
    </row>
    <row r="73" spans="1:5" s="27" customFormat="1" x14ac:dyDescent="0.3">
      <c r="A73" s="11"/>
      <c r="B73" s="11"/>
      <c r="C73" s="11"/>
      <c r="D73" s="11"/>
    </row>
    <row r="74" spans="1:5" s="27" customFormat="1" x14ac:dyDescent="0.3">
      <c r="A74" s="11"/>
      <c r="B74" s="11"/>
      <c r="C74" s="11"/>
      <c r="D74" s="11"/>
      <c r="E74" s="11"/>
    </row>
    <row r="75" spans="1:5" s="27" customFormat="1" x14ac:dyDescent="0.3">
      <c r="A75" s="11"/>
      <c r="B75" s="11"/>
      <c r="C75" s="11"/>
      <c r="D75" s="11"/>
      <c r="E75" s="11"/>
    </row>
    <row r="76" spans="1:5" s="27" customFormat="1" x14ac:dyDescent="0.3">
      <c r="A76" s="11"/>
      <c r="B76" s="11"/>
      <c r="C76" s="11"/>
      <c r="D76" s="11"/>
      <c r="E76" s="11"/>
    </row>
    <row r="79" spans="1:5" s="27" customFormat="1" x14ac:dyDescent="0.3">
      <c r="A79" s="11"/>
      <c r="B79" s="11"/>
      <c r="C79" s="11"/>
      <c r="D79" s="11"/>
      <c r="E79" s="11"/>
    </row>
    <row r="85" spans="1:5" s="27" customFormat="1" x14ac:dyDescent="0.3">
      <c r="A85" s="11"/>
      <c r="B85" s="11"/>
      <c r="C85" s="11"/>
      <c r="D85" s="11"/>
      <c r="E85" s="11"/>
    </row>
  </sheetData>
  <mergeCells count="7">
    <mergeCell ref="A5:A6"/>
    <mergeCell ref="B68:B69"/>
    <mergeCell ref="B1:E1"/>
    <mergeCell ref="B2:E2"/>
    <mergeCell ref="B5:B6"/>
    <mergeCell ref="B3:E3"/>
    <mergeCell ref="C5:E5"/>
  </mergeCells>
  <pageMargins left="3.937007874015748E-2" right="3.937007874015748E-2" top="0.35433070866141736" bottom="0.15748031496062992" header="0.19685039370078741" footer="0.11811023622047245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Потребность 2025-2027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Balabanova</dc:creator>
  <cp:lastModifiedBy>User</cp:lastModifiedBy>
  <cp:lastPrinted>2024-11-08T07:29:09Z</cp:lastPrinted>
  <dcterms:created xsi:type="dcterms:W3CDTF">2019-09-30T07:13:43Z</dcterms:created>
  <dcterms:modified xsi:type="dcterms:W3CDTF">2024-11-08T09:50:40Z</dcterms:modified>
</cp:coreProperties>
</file>